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andreja.sladoljev.MPPV\Documents\PRORAČUN 2024\Priprema proračuna 2024-2026\Objava na web stranici MMPI\"/>
    </mc:Choice>
  </mc:AlternateContent>
  <bookViews>
    <workbookView xWindow="0" yWindow="0" windowWidth="23040" windowHeight="9192" firstSheet="1" activeTab="1"/>
  </bookViews>
  <sheets>
    <sheet name="BExRepositorySheet" sheetId="4" state="veryHidden" r:id="rId1"/>
    <sheet name="Sažetak" sheetId="7" r:id="rId2"/>
    <sheet name="BW upit" sheetId="5" state="hidden" r:id="rId3"/>
    <sheet name="Tekst varijable" sheetId="8" state="hidden" r:id="rId4"/>
  </sheets>
  <externalReferences>
    <externalReference r:id="rId5"/>
  </externalReferences>
  <definedNames>
    <definedName name="BEx768KPSQ72NFZI1DSHLMYOAJB4" hidden="1">#REF!</definedName>
    <definedName name="BExF0FDTSLD2H2BL1BV89V91RA11" hidden="1">#REF!</definedName>
    <definedName name="BExOMDTNOBL8S0LYL4B82RRMASFU" hidden="1">#REF!</definedName>
    <definedName name="DF_GRID_1">#REF!</definedName>
    <definedName name="DF_GRID_2">'BW upit'!$B$2:$J$315</definedName>
    <definedName name="_xlnm.Print_Area" localSheetId="2">'BW upit'!$A$1:$K$316</definedName>
    <definedName name="SAPBEXhrIndnt" hidden="1">"Wide"</definedName>
    <definedName name="SAPBEXrevision" hidden="1">5</definedName>
    <definedName name="SAPBEXsysID" hidden="1">"DBW"</definedName>
    <definedName name="SAPBEXwbID" hidden="1">"48UYJSDYRBY4I0R5J07RW9Y50"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10" i="7" l="1"/>
  <c r="D22" i="7" s="1"/>
  <c r="C10" i="7"/>
  <c r="C22" i="7" s="1"/>
  <c r="B10" i="7"/>
  <c r="B22" i="7" s="1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A1" i="7"/>
  <c r="A3" i="7" l="1"/>
</calcChain>
</file>

<file path=xl/sharedStrings.xml><?xml version="1.0" encoding="utf-8"?>
<sst xmlns="http://schemas.openxmlformats.org/spreadsheetml/2006/main" count="45" uniqueCount="40">
  <si>
    <t>Table</t>
  </si>
  <si>
    <t>Filter</t>
  </si>
  <si>
    <t>PRIHODI POSLOVANJA</t>
  </si>
  <si>
    <t>PRIHODI OD PRODAJE NEFINANCIJSKE IMOVINE</t>
  </si>
  <si>
    <t>UKUPNI PRIHODI</t>
  </si>
  <si>
    <t>RASHODI POSLOVANJA</t>
  </si>
  <si>
    <t>UKUPNI RASHODI</t>
  </si>
  <si>
    <t>PRIMICI OD FINANCIJSKE IMOVINE I ZADUŽIVANJA</t>
  </si>
  <si>
    <t>IZDACI ZA FINANCIJSKU IMOVINU I OTPLATE ZAJMOVA</t>
  </si>
  <si>
    <t>VIŠAK / MANJAK + NETO FINANCIRANJE</t>
  </si>
  <si>
    <t>I. OPĆI DIO</t>
  </si>
  <si>
    <t>RASHODI ZA NABAVU NEFINANCIJSKE IMOVINE</t>
  </si>
  <si>
    <t>RAZLIKA - VIŠAK / MANJAK</t>
  </si>
  <si>
    <t>NETO  FINANCIRANJE</t>
  </si>
  <si>
    <t/>
  </si>
  <si>
    <t>Donos</t>
  </si>
  <si>
    <t>Odnos</t>
  </si>
  <si>
    <t>PRIJENOS SREDSTAVA IZ PRETHODNE GODINE</t>
  </si>
  <si>
    <t>PRIJENOS SREDSTAVA U NAREDNU GODINU</t>
  </si>
  <si>
    <t>Prihodi</t>
  </si>
  <si>
    <t>Rashodi</t>
  </si>
  <si>
    <t>Razlika - Višak / Manjak</t>
  </si>
  <si>
    <t>Neto financiranje</t>
  </si>
  <si>
    <t>Višak/Manjak + Neto financiranje</t>
  </si>
  <si>
    <t>EUR</t>
  </si>
  <si>
    <t>Ministarstvo mora, prometa i infrastrukture</t>
  </si>
  <si>
    <t>06505</t>
  </si>
  <si>
    <t xml:space="preserve">A. SAŽETAK RAČUNA PRIHODA I RASHODA </t>
  </si>
  <si>
    <t>B. SAŽETAK RAČUNA FINANCIRANJA</t>
  </si>
  <si>
    <t>Izvršenje
2022. 
(PLG G-2)</t>
  </si>
  <si>
    <t>Plan 
2023. 
(TP G-1)</t>
  </si>
  <si>
    <t>Proračun za 
2024. 
(PP G)</t>
  </si>
  <si>
    <t>Projekcija proračuna za 
2025. 
(PP G+1)</t>
  </si>
  <si>
    <t>Projekcija proračuna za 
2026. 
(PP G+2)</t>
  </si>
  <si>
    <t>6 Prihodi poslovanja</t>
  </si>
  <si>
    <t>7 Prihod od prodaje nefinancijske imovine</t>
  </si>
  <si>
    <t>3 Rashodi poslovanja</t>
  </si>
  <si>
    <t>4 Rashodi za nabavu nefinancijske imovine</t>
  </si>
  <si>
    <t>8 Primici od financijske imovine i zaduživanja</t>
  </si>
  <si>
    <t>5 Izdaci za financijsku imovinu i otplate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</si>
</sst>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\ #,##0"/>
    <numFmt numFmtId="165" formatCode="#,##0.00;\-\ #,##0.00"/>
    <numFmt numFmtId="166" formatCode="#,##0.0"/>
  </numFmts>
  <fonts count="54">
    <font>
      <sz val="8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8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sz val="11"/>
      <name val="Geneva"/>
      <charset val="238"/>
    </font>
    <font>
      <sz val="8"/>
      <name val="Times New Roman"/>
      <family val="1"/>
      <charset val="238"/>
    </font>
    <font>
      <sz val="8"/>
      <name val="Geneva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b/>
      <sz val="11"/>
      <color indexed="63"/>
      <name val="Minion Pro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158">
    <xf numFmtId="0" fontId="0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26" borderId="0" applyNumberFormat="0" applyBorder="0" applyAlignment="0" applyProtection="0"/>
    <xf numFmtId="0" fontId="12" fillId="30" borderId="1" applyNumberFormat="0" applyAlignment="0" applyProtection="0"/>
    <xf numFmtId="0" fontId="13" fillId="23" borderId="2" applyNumberForma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0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7" applyNumberFormat="0" applyFill="0" applyAlignment="0" applyProtection="0"/>
    <xf numFmtId="0" fontId="19" fillId="27" borderId="0" applyNumberFormat="0" applyBorder="0" applyAlignment="0" applyProtection="0"/>
    <xf numFmtId="0" fontId="26" fillId="2" borderId="0"/>
    <xf numFmtId="0" fontId="26" fillId="2" borderId="0"/>
    <xf numFmtId="0" fontId="43" fillId="0" borderId="0"/>
    <xf numFmtId="0" fontId="1" fillId="0" borderId="0"/>
    <xf numFmtId="0" fontId="2" fillId="26" borderId="1" applyNumberFormat="0" applyFont="0" applyAlignment="0" applyProtection="0"/>
    <xf numFmtId="0" fontId="20" fillId="30" borderId="6" applyNumberFormat="0" applyAlignment="0" applyProtection="0"/>
    <xf numFmtId="4" fontId="2" fillId="34" borderId="1" applyNumberFormat="0" applyProtection="0">
      <alignment vertical="center"/>
    </xf>
    <xf numFmtId="4" fontId="23" fillId="35" borderId="1" applyNumberFormat="0" applyProtection="0">
      <alignment vertical="center"/>
    </xf>
    <xf numFmtId="4" fontId="2" fillId="35" borderId="1" applyNumberFormat="0" applyProtection="0">
      <alignment horizontal="left" vertical="center" indent="1" justifyLastLine="1"/>
    </xf>
    <xf numFmtId="4" fontId="2" fillId="35" borderId="1" applyNumberFormat="0" applyProtection="0">
      <alignment horizontal="left" vertical="center" indent="1"/>
    </xf>
    <xf numFmtId="0" fontId="6" fillId="34" borderId="8" applyNumberFormat="0" applyProtection="0">
      <alignment horizontal="left" vertical="top" indent="1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3" borderId="9" applyNumberFormat="0" applyProtection="0">
      <alignment horizontal="left" vertical="center" indent="1" justifyLastLine="1"/>
    </xf>
    <xf numFmtId="4" fontId="2" fillId="43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9" applyNumberFormat="0" applyProtection="0">
      <alignment horizontal="left" vertical="center" indent="1" justifyLastLine="1"/>
    </xf>
    <xf numFmtId="4" fontId="2" fillId="5" borderId="9" applyNumberFormat="0" applyProtection="0">
      <alignment horizontal="left" vertical="center" indent="1"/>
    </xf>
    <xf numFmtId="4" fontId="2" fillId="3" borderId="9" applyNumberFormat="0" applyProtection="0">
      <alignment horizontal="left" vertical="center" indent="1" justifyLastLine="1"/>
    </xf>
    <xf numFmtId="4" fontId="2" fillId="3" borderId="9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/>
    </xf>
    <xf numFmtId="0" fontId="2" fillId="8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 justifyLastLine="1"/>
    </xf>
    <xf numFmtId="0" fontId="2" fillId="44" borderId="1" applyNumberFormat="0" applyProtection="0">
      <alignment horizontal="left" vertical="center" indent="1"/>
    </xf>
    <xf numFmtId="0" fontId="2" fillId="3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 justifyLastLine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1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8" borderId="11" applyBorder="0"/>
    <xf numFmtId="4" fontId="4" fillId="47" borderId="8" applyNumberFormat="0" applyProtection="0">
      <alignment vertical="center"/>
    </xf>
    <xf numFmtId="4" fontId="25" fillId="0" borderId="12" applyNumberFormat="0" applyProtection="0">
      <alignment vertical="center"/>
    </xf>
    <xf numFmtId="4" fontId="23" fillId="48" borderId="13" applyNumberFormat="0" applyProtection="0">
      <alignment vertical="center"/>
    </xf>
    <xf numFmtId="4" fontId="4" fillId="6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 justifyLastLine="1"/>
    </xf>
    <xf numFmtId="4" fontId="7" fillId="50" borderId="9" applyNumberFormat="0" applyProtection="0">
      <alignment horizontal="left" vertical="center" indent="1"/>
    </xf>
    <xf numFmtId="0" fontId="25" fillId="0" borderId="12"/>
    <xf numFmtId="0" fontId="2" fillId="51" borderId="13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44" fillId="0" borderId="0"/>
    <xf numFmtId="0" fontId="24" fillId="45" borderId="6" applyNumberFormat="0" applyProtection="0">
      <alignment horizontal="left" vertical="center" indent="1"/>
    </xf>
    <xf numFmtId="4" fontId="46" fillId="35" borderId="6" applyNumberFormat="0" applyProtection="0">
      <alignment vertical="center"/>
    </xf>
    <xf numFmtId="0" fontId="47" fillId="53" borderId="6" applyNumberFormat="0" applyProtection="0">
      <alignment horizontal="left" vertical="center" indent="1"/>
    </xf>
    <xf numFmtId="0" fontId="48" fillId="45" borderId="6" applyNumberFormat="0" applyProtection="0">
      <alignment horizontal="center" vertical="center"/>
    </xf>
    <xf numFmtId="0" fontId="45" fillId="0" borderId="6" applyNumberFormat="0" applyProtection="0">
      <alignment horizontal="left" vertical="center" wrapText="1" justifyLastLine="1"/>
    </xf>
    <xf numFmtId="0" fontId="45" fillId="0" borderId="6" applyNumberFormat="0" applyProtection="0">
      <alignment horizontal="left" vertical="center" wrapText="1"/>
    </xf>
    <xf numFmtId="0" fontId="45" fillId="0" borderId="6" applyNumberFormat="0" applyProtection="0">
      <alignment horizontal="left" vertical="center" wrapText="1"/>
    </xf>
    <xf numFmtId="4" fontId="50" fillId="0" borderId="6" applyNumberFormat="0" applyProtection="0">
      <alignment horizontal="right" vertical="center"/>
    </xf>
    <xf numFmtId="4" fontId="46" fillId="35" borderId="6" applyNumberFormat="0" applyProtection="0">
      <alignment horizontal="left" vertical="center" indent="1"/>
    </xf>
    <xf numFmtId="0" fontId="51" fillId="0" borderId="0"/>
    <xf numFmtId="0" fontId="51" fillId="0" borderId="0"/>
    <xf numFmtId="0" fontId="52" fillId="0" borderId="0"/>
    <xf numFmtId="4" fontId="49" fillId="54" borderId="0" applyNumberFormat="0" applyProtection="0">
      <alignment horizontal="left" vertical="center" indent="1"/>
    </xf>
    <xf numFmtId="4" fontId="46" fillId="3" borderId="8" applyNumberFormat="0" applyProtection="0">
      <alignment horizontal="left" vertical="center" indent="1"/>
    </xf>
    <xf numFmtId="4" fontId="49" fillId="3" borderId="8" applyNumberFormat="0" applyProtection="0">
      <alignment horizontal="center" vertical="top"/>
    </xf>
    <xf numFmtId="4" fontId="49" fillId="48" borderId="8" applyNumberFormat="0" applyProtection="0">
      <alignment horizontal="left" vertical="center" indent="1"/>
    </xf>
    <xf numFmtId="4" fontId="49" fillId="48" borderId="8" applyNumberFormat="0" applyProtection="0">
      <alignment vertical="center"/>
    </xf>
    <xf numFmtId="0" fontId="53" fillId="55" borderId="8" applyNumberFormat="0" applyProtection="0">
      <alignment horizontal="left" vertical="center" indent="1"/>
    </xf>
    <xf numFmtId="4" fontId="46" fillId="5" borderId="8" applyNumberFormat="0" applyProtection="0">
      <alignment horizontal="right" vertical="center"/>
    </xf>
    <xf numFmtId="0" fontId="53" fillId="54" borderId="8" applyNumberFormat="0" applyProtection="0">
      <alignment horizontal="left" vertical="center" indent="1"/>
    </xf>
    <xf numFmtId="0" fontId="53" fillId="56" borderId="8" applyNumberFormat="0" applyProtection="0">
      <alignment horizontal="left" vertical="center" indent="1"/>
    </xf>
    <xf numFmtId="0" fontId="2" fillId="2" borderId="0"/>
    <xf numFmtId="0" fontId="51" fillId="57" borderId="8" applyNumberFormat="0" applyProtection="0">
      <alignment horizontal="left" vertical="center" indent="1"/>
    </xf>
  </cellStyleXfs>
  <cellXfs count="60">
    <xf numFmtId="0" fontId="0" fillId="2" borderId="0" xfId="0"/>
    <xf numFmtId="0" fontId="24" fillId="52" borderId="0" xfId="0" applyFont="1" applyFill="1"/>
    <xf numFmtId="0" fontId="26" fillId="2" borderId="0" xfId="0" applyFont="1"/>
    <xf numFmtId="0" fontId="0" fillId="49" borderId="15" xfId="0" applyFill="1" applyBorder="1"/>
    <xf numFmtId="0" fontId="1" fillId="0" borderId="0" xfId="72" applyAlignment="1">
      <alignment vertical="center"/>
    </xf>
    <xf numFmtId="0" fontId="28" fillId="0" borderId="0" xfId="72" applyFont="1" applyAlignment="1">
      <alignment vertical="center"/>
    </xf>
    <xf numFmtId="0" fontId="30" fillId="0" borderId="0" xfId="72" applyFont="1" applyAlignment="1">
      <alignment vertical="center"/>
    </xf>
    <xf numFmtId="0" fontId="31" fillId="0" borderId="0" xfId="72" applyFont="1" applyAlignment="1">
      <alignment vertical="center"/>
    </xf>
    <xf numFmtId="0" fontId="32" fillId="0" borderId="0" xfId="72" applyFont="1" applyAlignment="1">
      <alignment vertical="center"/>
    </xf>
    <xf numFmtId="0" fontId="33" fillId="0" borderId="0" xfId="72" applyFont="1" applyAlignment="1">
      <alignment vertical="center"/>
    </xf>
    <xf numFmtId="0" fontId="34" fillId="0" borderId="0" xfId="72" applyFont="1" applyAlignment="1">
      <alignment vertical="center"/>
    </xf>
    <xf numFmtId="0" fontId="31" fillId="0" borderId="0" xfId="72" applyFont="1" applyAlignment="1">
      <alignment horizontal="left" vertical="center"/>
    </xf>
    <xf numFmtId="0" fontId="36" fillId="0" borderId="0" xfId="72" applyFont="1" applyAlignment="1">
      <alignment vertical="center"/>
    </xf>
    <xf numFmtId="0" fontId="32" fillId="0" borderId="0" xfId="72" applyFont="1" applyAlignment="1">
      <alignment horizontal="justify" vertical="center"/>
    </xf>
    <xf numFmtId="4" fontId="27" fillId="0" borderId="0" xfId="72" applyNumberFormat="1" applyFont="1" applyAlignment="1">
      <alignment horizontal="justify" vertical="center"/>
    </xf>
    <xf numFmtId="0" fontId="37" fillId="0" borderId="0" xfId="72" applyFont="1" applyAlignment="1">
      <alignment vertical="center"/>
    </xf>
    <xf numFmtId="0" fontId="28" fillId="0" borderId="0" xfId="72" applyFont="1" applyAlignment="1">
      <alignment horizontal="justify" vertical="center"/>
    </xf>
    <xf numFmtId="0" fontId="38" fillId="0" borderId="0" xfId="72" applyFont="1" applyAlignment="1">
      <alignment horizontal="center" vertical="center"/>
    </xf>
    <xf numFmtId="0" fontId="39" fillId="0" borderId="0" xfId="72" applyFont="1" applyAlignment="1">
      <alignment vertical="center"/>
    </xf>
    <xf numFmtId="166" fontId="27" fillId="0" borderId="0" xfId="72" applyNumberFormat="1" applyFont="1" applyAlignment="1">
      <alignment horizontal="center" vertical="center"/>
    </xf>
    <xf numFmtId="0" fontId="40" fillId="0" borderId="0" xfId="72" applyFont="1" applyAlignment="1">
      <alignment vertical="center"/>
    </xf>
    <xf numFmtId="166" fontId="40" fillId="0" borderId="0" xfId="72" applyNumberFormat="1" applyFont="1" applyAlignment="1">
      <alignment vertical="center"/>
    </xf>
    <xf numFmtId="3" fontId="40" fillId="0" borderId="0" xfId="72" applyNumberFormat="1" applyFont="1" applyAlignment="1">
      <alignment vertical="center"/>
    </xf>
    <xf numFmtId="3" fontId="41" fillId="0" borderId="0" xfId="72" applyNumberFormat="1" applyFont="1" applyAlignment="1">
      <alignment vertical="center"/>
    </xf>
    <xf numFmtId="0" fontId="41" fillId="0" borderId="0" xfId="72" applyFont="1" applyAlignment="1">
      <alignment vertical="center"/>
    </xf>
    <xf numFmtId="0" fontId="35" fillId="0" borderId="0" xfId="72" applyFont="1" applyAlignment="1">
      <alignment vertical="center"/>
    </xf>
    <xf numFmtId="3" fontId="1" fillId="0" borderId="0" xfId="72" applyNumberFormat="1" applyAlignment="1">
      <alignment vertical="center"/>
    </xf>
    <xf numFmtId="3" fontId="2" fillId="0" borderId="1" xfId="121" applyNumberFormat="1">
      <alignment horizontal="right" vertical="center"/>
    </xf>
    <xf numFmtId="0" fontId="2" fillId="6" borderId="1" xfId="102" quotePrefix="1" applyAlignment="1">
      <alignment horizontal="left" vertical="center" indent="2" justifyLastLine="1"/>
    </xf>
    <xf numFmtId="0" fontId="29" fillId="0" borderId="0" xfId="72" applyFont="1" applyAlignment="1">
      <alignment horizontal="center" vertical="center"/>
    </xf>
    <xf numFmtId="0" fontId="0" fillId="2" borderId="0" xfId="0" quotePrefix="1" applyAlignment="1"/>
    <xf numFmtId="0" fontId="2" fillId="8" borderId="8" xfId="104" quotePrefix="1" applyAlignment="1">
      <alignment horizontal="left" vertical="top" wrapText="1" indent="1"/>
    </xf>
    <xf numFmtId="3" fontId="32" fillId="0" borderId="0" xfId="72" applyNumberFormat="1" applyFont="1" applyAlignment="1">
      <alignment vertical="center"/>
    </xf>
    <xf numFmtId="3" fontId="31" fillId="0" borderId="0" xfId="72" applyNumberFormat="1" applyFont="1" applyAlignment="1">
      <alignment horizontal="left" vertical="center"/>
    </xf>
    <xf numFmtId="3" fontId="29" fillId="0" borderId="0" xfId="72" applyNumberFormat="1" applyFont="1" applyAlignment="1">
      <alignment horizontal="center" vertical="center"/>
    </xf>
    <xf numFmtId="3" fontId="32" fillId="0" borderId="0" xfId="72" applyNumberFormat="1" applyFont="1" applyAlignment="1">
      <alignment horizontal="justify" vertical="center"/>
    </xf>
    <xf numFmtId="4" fontId="2" fillId="0" borderId="1" xfId="121" applyNumberFormat="1">
      <alignment horizontal="right" vertical="center"/>
    </xf>
    <xf numFmtId="4" fontId="0" fillId="2" borderId="0" xfId="0" applyNumberFormat="1"/>
    <xf numFmtId="0" fontId="35" fillId="0" borderId="13" xfId="72" applyFont="1" applyBorder="1" applyAlignment="1">
      <alignment horizontal="justify" vertical="center"/>
    </xf>
    <xf numFmtId="3" fontId="35" fillId="0" borderId="13" xfId="72" applyNumberFormat="1" applyFont="1" applyBorder="1" applyAlignment="1">
      <alignment horizontal="center" vertical="center" wrapText="1"/>
    </xf>
    <xf numFmtId="0" fontId="32" fillId="0" borderId="13" xfId="72" applyFont="1" applyBorder="1" applyAlignment="1">
      <alignment horizontal="center" vertical="center"/>
    </xf>
    <xf numFmtId="3" fontId="32" fillId="0" borderId="13" xfId="72" applyNumberFormat="1" applyFont="1" applyBorder="1" applyAlignment="1">
      <alignment horizontal="center" vertical="center"/>
    </xf>
    <xf numFmtId="0" fontId="35" fillId="0" borderId="13" xfId="72" applyFont="1" applyBorder="1" applyAlignment="1">
      <alignment horizontal="left" vertical="center" wrapText="1"/>
    </xf>
    <xf numFmtId="3" fontId="42" fillId="0" borderId="13" xfId="71" applyNumberFormat="1" applyFont="1" applyFill="1" applyBorder="1" applyAlignment="1">
      <alignment horizontal="right" vertical="center"/>
    </xf>
    <xf numFmtId="0" fontId="35" fillId="0" borderId="13" xfId="72" quotePrefix="1" applyFont="1" applyBorder="1" applyAlignment="1">
      <alignment horizontal="left" vertical="center" wrapText="1"/>
    </xf>
    <xf numFmtId="4" fontId="35" fillId="49" borderId="0" xfId="72" applyNumberFormat="1" applyFont="1" applyFill="1" applyAlignment="1">
      <alignment horizontal="left" vertical="center"/>
    </xf>
    <xf numFmtId="3" fontId="32" fillId="49" borderId="0" xfId="72" applyNumberFormat="1" applyFont="1" applyFill="1" applyAlignment="1">
      <alignment vertical="center"/>
    </xf>
    <xf numFmtId="0" fontId="35" fillId="49" borderId="13" xfId="72" applyFont="1" applyFill="1" applyBorder="1" applyAlignment="1">
      <alignment horizontal="justify" vertical="center"/>
    </xf>
    <xf numFmtId="0" fontId="32" fillId="49" borderId="13" xfId="72" applyFont="1" applyFill="1" applyBorder="1" applyAlignment="1">
      <alignment horizontal="center" vertical="center"/>
    </xf>
    <xf numFmtId="3" fontId="32" fillId="49" borderId="13" xfId="72" applyNumberFormat="1" applyFont="1" applyFill="1" applyBorder="1" applyAlignment="1">
      <alignment horizontal="center" vertical="center"/>
    </xf>
    <xf numFmtId="0" fontId="35" fillId="49" borderId="13" xfId="72" applyFont="1" applyFill="1" applyBorder="1" applyAlignment="1">
      <alignment horizontal="left" vertical="center" wrapText="1"/>
    </xf>
    <xf numFmtId="165" fontId="2" fillId="0" borderId="1" xfId="121" applyNumberFormat="1">
      <alignment horizontal="right" vertical="center"/>
    </xf>
    <xf numFmtId="164" fontId="2" fillId="0" borderId="1" xfId="121" applyNumberFormat="1">
      <alignment horizontal="right" vertical="center"/>
    </xf>
    <xf numFmtId="0" fontId="2" fillId="36" borderId="1" xfId="80" quotePrefix="1" applyNumberFormat="1">
      <alignment horizontal="left" vertical="center" indent="1" justifyLastLine="1"/>
    </xf>
    <xf numFmtId="0" fontId="2" fillId="3" borderId="1" xfId="97" quotePrefix="1" applyNumberFormat="1">
      <alignment horizontal="right" vertical="center"/>
    </xf>
    <xf numFmtId="4" fontId="31" fillId="49" borderId="0" xfId="72" applyNumberFormat="1" applyFont="1" applyFill="1" applyAlignment="1">
      <alignment horizontal="center" vertical="center"/>
    </xf>
    <xf numFmtId="166" fontId="31" fillId="0" borderId="0" xfId="72" applyNumberFormat="1" applyFont="1" applyAlignment="1">
      <alignment horizontal="center" vertical="center" wrapText="1"/>
    </xf>
    <xf numFmtId="0" fontId="31" fillId="0" borderId="0" xfId="72" applyFont="1" applyAlignment="1">
      <alignment horizontal="center" vertical="center" wrapText="1"/>
    </xf>
    <xf numFmtId="0" fontId="29" fillId="0" borderId="0" xfId="72" applyFont="1" applyAlignment="1">
      <alignment horizontal="center" vertical="center"/>
    </xf>
    <xf numFmtId="4" fontId="31" fillId="0" borderId="0" xfId="72" applyNumberFormat="1" applyFont="1" applyAlignment="1">
      <alignment horizontal="center" vertical="center"/>
    </xf>
  </cellXfs>
  <cellStyles count="158">
    <cellStyle name="Accent1 - 20%" xfId="1"/>
    <cellStyle name="Accent1 - 40%" xfId="2"/>
    <cellStyle name="Accent1 - 60%" xfId="3"/>
    <cellStyle name="Accent1 2" xfId="4"/>
    <cellStyle name="Accent1 3" xfId="5"/>
    <cellStyle name="Accent1 4" xfId="6"/>
    <cellStyle name="Accent1 5" xfId="7"/>
    <cellStyle name="Accent1 6" xfId="8"/>
    <cellStyle name="Accent1 7" xfId="9"/>
    <cellStyle name="Accent2 - 20%" xfId="10"/>
    <cellStyle name="Accent2 - 40%" xfId="11"/>
    <cellStyle name="Accent2 - 60%" xfId="12"/>
    <cellStyle name="Accent2 2" xfId="13"/>
    <cellStyle name="Accent2 3" xfId="14"/>
    <cellStyle name="Accent2 4" xfId="15"/>
    <cellStyle name="Accent2 5" xfId="16"/>
    <cellStyle name="Accent2 6" xfId="17"/>
    <cellStyle name="Accent2 7" xfId="18"/>
    <cellStyle name="Accent3 - 20%" xfId="19"/>
    <cellStyle name="Accent3 - 40%" xfId="20"/>
    <cellStyle name="Accent3 - 60%" xfId="21"/>
    <cellStyle name="Accent3 2" xfId="22"/>
    <cellStyle name="Accent3 3" xfId="23"/>
    <cellStyle name="Accent3 4" xfId="24"/>
    <cellStyle name="Accent3 5" xfId="25"/>
    <cellStyle name="Accent3 6" xfId="26"/>
    <cellStyle name="Accent3 7" xfId="27"/>
    <cellStyle name="Accent4 - 20%" xfId="28"/>
    <cellStyle name="Accent4 - 40%" xfId="29"/>
    <cellStyle name="Accent4 - 60%" xfId="30"/>
    <cellStyle name="Accent4 2" xfId="31"/>
    <cellStyle name="Accent4 3" xfId="32"/>
    <cellStyle name="Accent4 4" xfId="33"/>
    <cellStyle name="Accent4 5" xfId="34"/>
    <cellStyle name="Accent4 6" xfId="35"/>
    <cellStyle name="Accent4 7" xfId="36"/>
    <cellStyle name="Accent5 - 20%" xfId="37"/>
    <cellStyle name="Accent5 - 40%" xfId="38"/>
    <cellStyle name="Accent5 - 60%" xfId="39"/>
    <cellStyle name="Accent5 2" xfId="40"/>
    <cellStyle name="Accent5 3" xfId="41"/>
    <cellStyle name="Accent5 4" xfId="42"/>
    <cellStyle name="Accent5 5" xfId="43"/>
    <cellStyle name="Accent5 6" xfId="44"/>
    <cellStyle name="Accent5 7" xfId="45"/>
    <cellStyle name="Accent6 - 20%" xfId="46"/>
    <cellStyle name="Accent6 - 40%" xfId="47"/>
    <cellStyle name="Accent6 - 60%" xfId="48"/>
    <cellStyle name="Accent6 2" xfId="49"/>
    <cellStyle name="Accent6 3" xfId="50"/>
    <cellStyle name="Accent6 4" xfId="51"/>
    <cellStyle name="Accent6 5" xfId="52"/>
    <cellStyle name="Accent6 6" xfId="53"/>
    <cellStyle name="Accent6 7" xfId="54"/>
    <cellStyle name="Bad 2" xfId="55"/>
    <cellStyle name="Calculation 2" xfId="56"/>
    <cellStyle name="Check Cell 2" xfId="57"/>
    <cellStyle name="Emphasis 1" xfId="58"/>
    <cellStyle name="Emphasis 2" xfId="59"/>
    <cellStyle name="Emphasis 3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68"/>
    <cellStyle name="Normal 2" xfId="69"/>
    <cellStyle name="Normal 3" xfId="70"/>
    <cellStyle name="Normal 4" xfId="71"/>
    <cellStyle name="Normal 5" xfId="72"/>
    <cellStyle name="Normal 6" xfId="134"/>
    <cellStyle name="Normalno" xfId="0" builtinId="0"/>
    <cellStyle name="Normalno 2" xfId="145"/>
    <cellStyle name="Normalno 5" xfId="144"/>
    <cellStyle name="Normalno 8" xfId="156"/>
    <cellStyle name="Note 2" xfId="73"/>
    <cellStyle name="Obično_Bilanca prihoda" xfId="146"/>
    <cellStyle name="Output 2" xfId="74"/>
    <cellStyle name="SAPBEXaggData" xfId="75"/>
    <cellStyle name="SAPBEXaggData 2" xfId="136"/>
    <cellStyle name="SAPBEXaggData 3" xfId="151"/>
    <cellStyle name="SAPBEXaggDataEmph" xfId="76"/>
    <cellStyle name="SAPBEXaggItem" xfId="77"/>
    <cellStyle name="SAPBEXaggItem 2" xfId="78"/>
    <cellStyle name="SAPBEXaggItem 3" xfId="143"/>
    <cellStyle name="SAPBEXaggItem 4" xfId="150"/>
    <cellStyle name="SAPBEXaggItemX" xfId="79"/>
    <cellStyle name="SAPBEXchaText" xfId="80"/>
    <cellStyle name="SAPBEXchaText 2" xfId="81"/>
    <cellStyle name="SAPBEXchaText 3" xfId="135"/>
    <cellStyle name="SAPBEXchaText 4" xfId="147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Drill 2" xfId="92"/>
    <cellStyle name="SAPBEXfilterItem" xfId="93"/>
    <cellStyle name="SAPBEXfilterItem 2" xfId="94"/>
    <cellStyle name="SAPBEXfilterText" xfId="95"/>
    <cellStyle name="SAPBEXfilterText 2" xfId="96"/>
    <cellStyle name="SAPBEXformats" xfId="97"/>
    <cellStyle name="SAPBEXformats 2" xfId="138"/>
    <cellStyle name="SAPBEXformats 3" xfId="149"/>
    <cellStyle name="SAPBEXheaderItem" xfId="98"/>
    <cellStyle name="SAPBEXheaderItem 2" xfId="99"/>
    <cellStyle name="SAPBEXheaderText" xfId="100"/>
    <cellStyle name="SAPBEXheaderText 2" xfId="101"/>
    <cellStyle name="SAPBEXHLevel0" xfId="102"/>
    <cellStyle name="SAPBEXHLevel0 2" xfId="103"/>
    <cellStyle name="SAPBEXHLevel0 3" xfId="139"/>
    <cellStyle name="SAPBEXHLevel0 4" xfId="152"/>
    <cellStyle name="SAPBEXHLevel0X" xfId="104"/>
    <cellStyle name="SAPBEXHLevel1" xfId="105"/>
    <cellStyle name="SAPBEXHLevel1 2" xfId="106"/>
    <cellStyle name="SAPBEXHLevel1 3" xfId="140"/>
    <cellStyle name="SAPBEXHLevel1 4" xfId="154"/>
    <cellStyle name="SAPBEXHLevel1X" xfId="107"/>
    <cellStyle name="SAPBEXHLevel2" xfId="108"/>
    <cellStyle name="SAPBEXHLevel2 2" xfId="109"/>
    <cellStyle name="SAPBEXHLevel2 3" xfId="141"/>
    <cellStyle name="SAPBEXHLevel2 4" xfId="155"/>
    <cellStyle name="SAPBEXHLevel2X" xfId="110"/>
    <cellStyle name="SAPBEXHLevel3" xfId="111"/>
    <cellStyle name="SAPBEXHLevel3 2" xfId="112"/>
    <cellStyle name="SAPBEXHLevel3 3" xfId="157"/>
    <cellStyle name="SAPBEXHLevel3X" xfId="113"/>
    <cellStyle name="SAPBEXinputData" xfId="114"/>
    <cellStyle name="SAPBEXItemHeader" xfId="115"/>
    <cellStyle name="SAPBEXresData" xfId="116"/>
    <cellStyle name="SAPBEXresDataEmph" xfId="117"/>
    <cellStyle name="SAPBEXresDataEmph 2" xfId="118"/>
    <cellStyle name="SAPBEXresItem" xfId="119"/>
    <cellStyle name="SAPBEXresItemX" xfId="120"/>
    <cellStyle name="SAPBEXstdData" xfId="121"/>
    <cellStyle name="SAPBEXstdData 2" xfId="142"/>
    <cellStyle name="SAPBEXstdData 3" xfId="153"/>
    <cellStyle name="SAPBEXstdDataEmph" xfId="122"/>
    <cellStyle name="SAPBEXstdItem" xfId="123"/>
    <cellStyle name="SAPBEXstdItem 2" xfId="124"/>
    <cellStyle name="SAPBEXstdItem 3" xfId="137"/>
    <cellStyle name="SAPBEXstdItem 4" xfId="148"/>
    <cellStyle name="SAPBEXstdItemX" xfId="125"/>
    <cellStyle name="SAPBEXtitle" xfId="126"/>
    <cellStyle name="SAPBEXtitle 2" xfId="127"/>
    <cellStyle name="SAPBEXunassignedItem" xfId="128"/>
    <cellStyle name="SAPBEXunassignedItem 2" xfId="129"/>
    <cellStyle name="SAPBEXundefined" xfId="130"/>
    <cellStyle name="Sheet Title" xfId="131"/>
    <cellStyle name="Total 2" xfId="132"/>
    <cellStyle name="Warning Text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1047750</xdr:colOff>
      <xdr:row>15</xdr:row>
      <xdr:rowOff>133350</xdr:rowOff>
    </xdr:to>
    <xdr:pic macro="[1]!DesignIconClicked">
      <xdr:nvPicPr>
        <xdr:cNvPr id="301885" name="BExVTD2LQW6EB0J2VW5DOCCET5U4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9086850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1</xdr:row>
      <xdr:rowOff>133350</xdr:rowOff>
    </xdr:to>
    <xdr:pic macro="[1]!DesignIconClicked">
      <xdr:nvPicPr>
        <xdr:cNvPr id="307243" name="BExMRB28LR75W0CLAIEWTP8PBPVK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defaultRowHeight="10.199999999999999"/>
  <cols>
    <col min="5" max="5" width="0" hidden="1" customWidth="1"/>
  </cols>
  <sheetData>
    <row r="1" spans="1:4">
      <c r="A1">
        <v>7</v>
      </c>
    </row>
    <row r="14" spans="1:4" ht="13.2">
      <c r="C14" s="1" t="s">
        <v>1</v>
      </c>
      <c r="D14" s="1"/>
    </row>
    <row r="15" spans="1:4">
      <c r="C15" s="3"/>
      <c r="D15" s="3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29"/>
  <sheetViews>
    <sheetView tabSelected="1" zoomScale="85" zoomScaleNormal="85" workbookViewId="0">
      <selection activeCell="G25" sqref="G25"/>
    </sheetView>
  </sheetViews>
  <sheetFormatPr defaultColWidth="12.42578125" defaultRowHeight="15" customHeight="1"/>
  <cols>
    <col min="1" max="1" width="51.85546875" style="25" customWidth="1"/>
    <col min="2" max="2" width="23.28515625" style="32" customWidth="1"/>
    <col min="3" max="3" width="22.85546875" style="32" customWidth="1"/>
    <col min="4" max="4" width="22.42578125" style="32" customWidth="1"/>
    <col min="5" max="5" width="20.28515625" style="8" customWidth="1"/>
    <col min="6" max="7" width="19.42578125" style="4" bestFit="1" customWidth="1"/>
    <col min="8" max="8" width="5.28515625" style="4" bestFit="1" customWidth="1"/>
    <col min="9" max="9" width="19.42578125" style="4" bestFit="1" customWidth="1"/>
    <col min="10" max="10" width="5.85546875" style="4" bestFit="1" customWidth="1"/>
    <col min="11" max="11" width="19.42578125" style="4" bestFit="1" customWidth="1"/>
    <col min="12" max="12" width="5.28515625" style="4" bestFit="1" customWidth="1"/>
    <col min="13" max="13" width="18.7109375" style="4" bestFit="1" customWidth="1"/>
    <col min="14" max="26" width="12.42578125" style="4" customWidth="1"/>
    <col min="27" max="16384" width="12.42578125" style="8"/>
  </cols>
  <sheetData>
    <row r="1" spans="1:26" ht="45" customHeight="1">
      <c r="A1" s="57" t="str">
        <f>CONCATENATE('Tekst varijable'!A2, " ", UPPER('Tekst varijable'!A1))</f>
        <v>06505 MINISTARSTVO MORA, PROMETA I INFRASTRUKTURE</v>
      </c>
      <c r="B1" s="57"/>
      <c r="C1" s="57"/>
      <c r="D1" s="57"/>
    </row>
    <row r="3" spans="1:26" ht="43.5" customHeight="1">
      <c r="A3" s="56" t="str">
        <f xml:space="preserve"> UPPER("Financijski plan za "&amp; LEFT(RIGHT(B10,5),5) &amp; " godinu i projekcije za "&amp; LEFT(RIGHT(C10,5),5) &amp;" i " &amp; LEFT(RIGHT(D10,5),5) &amp;"  godinu")</f>
        <v>FINANCIJSKI PLAN ZA 2024. GODINU I PROJEKCIJE ZA 2025. I 2026.  GODINU</v>
      </c>
      <c r="B3" s="56"/>
      <c r="C3" s="56"/>
      <c r="D3" s="56"/>
    </row>
    <row r="4" spans="1:26" s="7" customFormat="1" ht="12.75" customHeight="1">
      <c r="A4" s="11"/>
      <c r="B4" s="33"/>
      <c r="C4" s="33"/>
      <c r="D4" s="33"/>
    </row>
    <row r="5" spans="1:26" s="6" customFormat="1" ht="15" customHeight="1">
      <c r="A5" s="58" t="s">
        <v>10</v>
      </c>
      <c r="B5" s="58"/>
      <c r="C5" s="58"/>
      <c r="D5" s="5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6" customFormat="1" ht="9" customHeight="1">
      <c r="A6" s="7"/>
      <c r="B6" s="32"/>
      <c r="C6" s="32"/>
      <c r="D6" s="3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10" customFormat="1" ht="12" customHeight="1">
      <c r="A7" s="29"/>
      <c r="B7" s="34"/>
      <c r="C7" s="34"/>
      <c r="D7" s="34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3" customFormat="1" ht="18" customHeight="1">
      <c r="A8" s="59" t="s">
        <v>27</v>
      </c>
      <c r="B8" s="59"/>
      <c r="C8" s="59"/>
      <c r="D8" s="5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3" customFormat="1" ht="6.75" customHeight="1">
      <c r="A9" s="8"/>
      <c r="B9" s="35"/>
      <c r="C9" s="35"/>
      <c r="D9" s="3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16" customFormat="1" ht="32.25" customHeight="1">
      <c r="A10" s="38"/>
      <c r="B10" s="39" t="str">
        <f>CONCATENATE("Plan za ", MID('BW upit'!E2,14,5))</f>
        <v>Plan za 2024.</v>
      </c>
      <c r="C10" s="39" t="str">
        <f>CONCATENATE("Projekcija za ",MID('BW upit'!F2,26,5))</f>
        <v>Projekcija za 2025.</v>
      </c>
      <c r="D10" s="39" t="str">
        <f>CONCATENATE("Projekcija za ",MID('BW upit'!G2,26,5))</f>
        <v>Projekcija za 2026.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17" customFormat="1" ht="13.8">
      <c r="A11" s="40">
        <v>1</v>
      </c>
      <c r="B11" s="41">
        <v>2</v>
      </c>
      <c r="C11" s="41">
        <v>3</v>
      </c>
      <c r="D11" s="41">
        <v>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5" customFormat="1" ht="18" customHeight="1">
      <c r="A12" s="42" t="s">
        <v>2</v>
      </c>
      <c r="B12" s="43">
        <f>'BW upit'!E4</f>
        <v>1171672485</v>
      </c>
      <c r="C12" s="43">
        <f>'BW upit'!F4</f>
        <v>1319742240</v>
      </c>
      <c r="D12" s="43">
        <f>'BW upit'!G4</f>
        <v>1270711492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20"/>
      <c r="Z12" s="20"/>
    </row>
    <row r="13" spans="1:26" s="5" customFormat="1" ht="27.6">
      <c r="A13" s="42" t="s">
        <v>3</v>
      </c>
      <c r="B13" s="43">
        <f>'BW upit'!E5</f>
        <v>0</v>
      </c>
      <c r="C13" s="43">
        <f>'BW upit'!F5</f>
        <v>0</v>
      </c>
      <c r="D13" s="43">
        <f>'BW upit'!G5</f>
        <v>0</v>
      </c>
      <c r="E13" s="20"/>
      <c r="F13" s="21"/>
      <c r="G13" s="21"/>
      <c r="H13" s="21"/>
      <c r="I13" s="21"/>
      <c r="J13" s="21"/>
      <c r="K13" s="21"/>
      <c r="L13" s="21"/>
      <c r="M13" s="2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5" customFormat="1" ht="13.8">
      <c r="A14" s="42" t="s">
        <v>4</v>
      </c>
      <c r="B14" s="43">
        <f>'BW upit'!E6</f>
        <v>1171672485</v>
      </c>
      <c r="C14" s="43">
        <f>'BW upit'!F6</f>
        <v>1319742240</v>
      </c>
      <c r="D14" s="43">
        <f>'BW upit'!G6</f>
        <v>1270711492</v>
      </c>
      <c r="E14" s="20"/>
      <c r="F14" s="22"/>
      <c r="G14" s="22"/>
      <c r="H14" s="22"/>
      <c r="I14" s="22"/>
      <c r="J14" s="22"/>
      <c r="K14" s="22"/>
      <c r="L14" s="22"/>
      <c r="M14" s="22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5" customFormat="1" ht="18" customHeight="1">
      <c r="A15" s="42" t="s">
        <v>5</v>
      </c>
      <c r="B15" s="43">
        <f>'BW upit'!E7</f>
        <v>1284268389</v>
      </c>
      <c r="C15" s="43">
        <f>'BW upit'!F7</f>
        <v>1474507808</v>
      </c>
      <c r="D15" s="43">
        <f>'BW upit'!G7</f>
        <v>1491157715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5" customFormat="1" ht="27.6">
      <c r="A16" s="42" t="s">
        <v>11</v>
      </c>
      <c r="B16" s="43">
        <f>'BW upit'!E8</f>
        <v>19946698</v>
      </c>
      <c r="C16" s="43">
        <f>'BW upit'!F8</f>
        <v>19227274</v>
      </c>
      <c r="D16" s="43">
        <f>'BW upit'!G8</f>
        <v>23872221</v>
      </c>
      <c r="E16" s="19"/>
      <c r="F16" s="22"/>
      <c r="G16" s="22"/>
      <c r="H16" s="22"/>
      <c r="I16" s="22"/>
      <c r="J16" s="22"/>
      <c r="K16" s="22"/>
      <c r="L16" s="22"/>
      <c r="M16" s="2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5" customFormat="1" ht="13.8">
      <c r="A17" s="42" t="s">
        <v>6</v>
      </c>
      <c r="B17" s="43">
        <f>'BW upit'!E9</f>
        <v>1304215087</v>
      </c>
      <c r="C17" s="43">
        <f>'BW upit'!F9</f>
        <v>1493735082</v>
      </c>
      <c r="D17" s="43">
        <f>'BW upit'!G9</f>
        <v>1515029936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0"/>
      <c r="U17" s="20"/>
      <c r="V17" s="20"/>
      <c r="W17" s="20"/>
      <c r="X17" s="20"/>
      <c r="Y17" s="20"/>
      <c r="Z17" s="20"/>
    </row>
    <row r="18" spans="1:26" s="5" customFormat="1" ht="18" customHeight="1">
      <c r="A18" s="44" t="s">
        <v>12</v>
      </c>
      <c r="B18" s="43">
        <f>'BW upit'!E10</f>
        <v>-132542602</v>
      </c>
      <c r="C18" s="43">
        <f>'BW upit'!F10</f>
        <v>-173992842</v>
      </c>
      <c r="D18" s="43">
        <f>'BW upit'!G10</f>
        <v>-244318444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6" customFormat="1" ht="14.25" customHeight="1">
      <c r="A19" s="25"/>
      <c r="B19" s="32"/>
      <c r="C19" s="32"/>
      <c r="D19" s="32"/>
      <c r="E19" s="2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6" customFormat="1" ht="18.75" customHeight="1">
      <c r="A20" s="55" t="s">
        <v>28</v>
      </c>
      <c r="B20" s="55"/>
      <c r="C20" s="55"/>
      <c r="D20" s="55"/>
      <c r="E20" s="2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6" customFormat="1" ht="6.75" customHeight="1">
      <c r="A21" s="45"/>
      <c r="B21" s="46"/>
      <c r="C21" s="46"/>
      <c r="D21" s="46"/>
      <c r="E21" s="2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6" customFormat="1" ht="32.25" customHeight="1">
      <c r="A22" s="47"/>
      <c r="B22" s="39" t="str">
        <f>B10</f>
        <v>Plan za 2024.</v>
      </c>
      <c r="C22" s="39" t="str">
        <f>C10</f>
        <v>Projekcija za 2025.</v>
      </c>
      <c r="D22" s="39" t="str">
        <f>D10</f>
        <v>Projekcija za 2026.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7" customFormat="1" ht="13.8">
      <c r="A23" s="48">
        <v>1</v>
      </c>
      <c r="B23" s="49">
        <v>2</v>
      </c>
      <c r="C23" s="49">
        <v>3</v>
      </c>
      <c r="D23" s="49">
        <v>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s="16" customFormat="1" ht="27.6">
      <c r="A24" s="50" t="s">
        <v>7</v>
      </c>
      <c r="B24" s="43">
        <f>'BW upit'!E11</f>
        <v>133500000</v>
      </c>
      <c r="C24" s="43">
        <f>'BW upit'!F11</f>
        <v>175816702</v>
      </c>
      <c r="D24" s="43">
        <f>'BW upit'!G11</f>
        <v>249146298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16" customFormat="1" ht="27.6">
      <c r="A25" s="50" t="s">
        <v>8</v>
      </c>
      <c r="B25" s="43">
        <f>'BW upit'!E12</f>
        <v>2000000</v>
      </c>
      <c r="C25" s="43">
        <f>'BW upit'!F12</f>
        <v>2000000</v>
      </c>
      <c r="D25" s="43">
        <f>'BW upit'!G12</f>
        <v>5000000</v>
      </c>
      <c r="E25" s="19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16" customFormat="1" ht="27.6">
      <c r="A26" s="50" t="s">
        <v>17</v>
      </c>
      <c r="B26" s="43">
        <f>'BW upit'!E13</f>
        <v>4839761</v>
      </c>
      <c r="C26" s="43">
        <f>'BW upit'!F13</f>
        <v>3797159</v>
      </c>
      <c r="D26" s="43">
        <f>'BW upit'!G13</f>
        <v>3621019</v>
      </c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16" customFormat="1" ht="27.6">
      <c r="A27" s="50" t="s">
        <v>18</v>
      </c>
      <c r="B27" s="43">
        <f>'BW upit'!E14</f>
        <v>-3797159</v>
      </c>
      <c r="C27" s="43">
        <f>'BW upit'!F14</f>
        <v>-3621019</v>
      </c>
      <c r="D27" s="43">
        <f>'BW upit'!G14</f>
        <v>-3448873</v>
      </c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5" customFormat="1" ht="18" customHeight="1">
      <c r="A28" s="50" t="s">
        <v>13</v>
      </c>
      <c r="B28" s="43">
        <f>'BW upit'!E15</f>
        <v>132542602</v>
      </c>
      <c r="C28" s="43">
        <f>'BW upit'!F15</f>
        <v>173992842</v>
      </c>
      <c r="D28" s="43">
        <f>'BW upit'!G15</f>
        <v>244318444</v>
      </c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16" customFormat="1" ht="27.6">
      <c r="A29" s="50" t="s">
        <v>9</v>
      </c>
      <c r="B29" s="43">
        <f>'BW upit'!E16</f>
        <v>0</v>
      </c>
      <c r="C29" s="43">
        <f>'BW upit'!F16</f>
        <v>0</v>
      </c>
      <c r="D29" s="43">
        <f>'BW upit'!G16</f>
        <v>0</v>
      </c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/>
    <row r="31" spans="1:26" s="4" customFormat="1" ht="15" customHeight="1">
      <c r="B31" s="26"/>
      <c r="C31" s="26"/>
      <c r="D31" s="26"/>
    </row>
    <row r="32" spans="1:26" s="4" customFormat="1" ht="15" customHeight="1">
      <c r="B32" s="26"/>
      <c r="C32" s="26"/>
      <c r="D32" s="26"/>
    </row>
    <row r="33" spans="2:4" s="4" customFormat="1" ht="17.25" customHeight="1">
      <c r="B33" s="26"/>
      <c r="C33" s="26"/>
      <c r="D33" s="26"/>
    </row>
    <row r="34" spans="2:4" s="4" customFormat="1" ht="15" customHeight="1">
      <c r="B34" s="26"/>
      <c r="C34" s="26"/>
      <c r="D34" s="26"/>
    </row>
    <row r="35" spans="2:4" s="4" customFormat="1" ht="15" customHeight="1">
      <c r="B35" s="26"/>
      <c r="C35" s="26"/>
      <c r="D35" s="26"/>
    </row>
    <row r="36" spans="2:4" s="4" customFormat="1" ht="15" customHeight="1">
      <c r="B36" s="26"/>
      <c r="C36" s="26"/>
      <c r="D36" s="26"/>
    </row>
    <row r="37" spans="2:4" s="4" customFormat="1" ht="15" customHeight="1">
      <c r="B37" s="26"/>
      <c r="C37" s="26"/>
      <c r="D37" s="26"/>
    </row>
    <row r="38" spans="2:4" s="4" customFormat="1" ht="15" customHeight="1">
      <c r="B38" s="26"/>
      <c r="C38" s="26"/>
      <c r="D38" s="26"/>
    </row>
    <row r="39" spans="2:4" s="4" customFormat="1" ht="15" customHeight="1">
      <c r="B39" s="26"/>
      <c r="C39" s="26"/>
      <c r="D39" s="26"/>
    </row>
    <row r="40" spans="2:4" s="4" customFormat="1" ht="15" customHeight="1">
      <c r="B40" s="26"/>
      <c r="C40" s="26"/>
      <c r="D40" s="26"/>
    </row>
    <row r="41" spans="2:4" s="4" customFormat="1" ht="15" customHeight="1">
      <c r="B41" s="26"/>
      <c r="C41" s="26"/>
      <c r="D41" s="26"/>
    </row>
    <row r="42" spans="2:4" s="4" customFormat="1" ht="15" customHeight="1">
      <c r="B42" s="26"/>
      <c r="C42" s="26"/>
      <c r="D42" s="26"/>
    </row>
    <row r="43" spans="2:4" s="4" customFormat="1" ht="15" customHeight="1">
      <c r="B43" s="26"/>
      <c r="C43" s="26"/>
      <c r="D43" s="26"/>
    </row>
    <row r="44" spans="2:4" s="4" customFormat="1" ht="15" customHeight="1">
      <c r="B44" s="26"/>
      <c r="C44" s="26"/>
      <c r="D44" s="26"/>
    </row>
    <row r="45" spans="2:4" s="4" customFormat="1" ht="15" customHeight="1">
      <c r="B45" s="26"/>
      <c r="C45" s="26"/>
      <c r="D45" s="26"/>
    </row>
    <row r="46" spans="2:4" s="4" customFormat="1" ht="15" customHeight="1">
      <c r="B46" s="26"/>
      <c r="C46" s="26"/>
      <c r="D46" s="26"/>
    </row>
    <row r="47" spans="2:4" s="4" customFormat="1" ht="15" customHeight="1">
      <c r="B47" s="26"/>
      <c r="C47" s="26"/>
      <c r="D47" s="26"/>
    </row>
    <row r="48" spans="2:4" s="4" customFormat="1" ht="15" customHeight="1">
      <c r="B48" s="26"/>
      <c r="C48" s="26"/>
      <c r="D48" s="26"/>
    </row>
    <row r="49" spans="2:4" s="4" customFormat="1" ht="15" customHeight="1">
      <c r="B49" s="26"/>
      <c r="C49" s="26"/>
      <c r="D49" s="26"/>
    </row>
    <row r="50" spans="2:4" s="4" customFormat="1" ht="15" customHeight="1">
      <c r="B50" s="26"/>
      <c r="C50" s="26"/>
      <c r="D50" s="26"/>
    </row>
    <row r="51" spans="2:4" s="4" customFormat="1" ht="15" customHeight="1">
      <c r="B51" s="26"/>
      <c r="C51" s="26"/>
      <c r="D51" s="26"/>
    </row>
    <row r="52" spans="2:4" s="4" customFormat="1" ht="15" customHeight="1">
      <c r="B52" s="26"/>
      <c r="C52" s="26"/>
      <c r="D52" s="26"/>
    </row>
    <row r="53" spans="2:4" s="4" customFormat="1" ht="15" customHeight="1">
      <c r="B53" s="26"/>
      <c r="C53" s="26"/>
      <c r="D53" s="26"/>
    </row>
    <row r="54" spans="2:4" s="4" customFormat="1" ht="15" customHeight="1">
      <c r="B54" s="26"/>
      <c r="C54" s="26"/>
      <c r="D54" s="26"/>
    </row>
    <row r="55" spans="2:4" s="4" customFormat="1" ht="15" customHeight="1">
      <c r="B55" s="26"/>
      <c r="C55" s="26"/>
      <c r="D55" s="26"/>
    </row>
    <row r="56" spans="2:4" s="4" customFormat="1" ht="15" customHeight="1">
      <c r="B56" s="26"/>
      <c r="C56" s="26"/>
      <c r="D56" s="26"/>
    </row>
    <row r="57" spans="2:4" s="4" customFormat="1" ht="15" customHeight="1">
      <c r="B57" s="26"/>
      <c r="C57" s="26"/>
      <c r="D57" s="26"/>
    </row>
    <row r="58" spans="2:4" s="4" customFormat="1" ht="15" customHeight="1">
      <c r="B58" s="26"/>
      <c r="C58" s="26"/>
      <c r="D58" s="26"/>
    </row>
    <row r="59" spans="2:4" s="4" customFormat="1" ht="15" customHeight="1">
      <c r="B59" s="26"/>
      <c r="C59" s="26"/>
      <c r="D59" s="26"/>
    </row>
    <row r="60" spans="2:4" s="4" customFormat="1" ht="15" customHeight="1">
      <c r="B60" s="26"/>
      <c r="C60" s="26"/>
      <c r="D60" s="26"/>
    </row>
    <row r="61" spans="2:4" s="4" customFormat="1" ht="15" customHeight="1">
      <c r="B61" s="26"/>
      <c r="C61" s="26"/>
      <c r="D61" s="26"/>
    </row>
    <row r="62" spans="2:4" s="4" customFormat="1" ht="15" customHeight="1">
      <c r="B62" s="26"/>
      <c r="C62" s="26"/>
      <c r="D62" s="26"/>
    </row>
    <row r="63" spans="2:4" s="4" customFormat="1" ht="15" customHeight="1">
      <c r="B63" s="26"/>
      <c r="C63" s="26"/>
      <c r="D63" s="26"/>
    </row>
    <row r="64" spans="2:4" s="4" customFormat="1" ht="15" customHeight="1">
      <c r="B64" s="26"/>
      <c r="C64" s="26"/>
      <c r="D64" s="26"/>
    </row>
    <row r="65" spans="2:4" s="4" customFormat="1" ht="15" customHeight="1">
      <c r="B65" s="26"/>
      <c r="C65" s="26"/>
      <c r="D65" s="26"/>
    </row>
    <row r="66" spans="2:4" s="4" customFormat="1" ht="15" customHeight="1">
      <c r="B66" s="26"/>
      <c r="C66" s="26"/>
      <c r="D66" s="26"/>
    </row>
    <row r="67" spans="2:4" s="4" customFormat="1" ht="15" customHeight="1">
      <c r="B67" s="26"/>
      <c r="C67" s="26"/>
      <c r="D67" s="26"/>
    </row>
    <row r="68" spans="2:4" s="4" customFormat="1" ht="15" customHeight="1">
      <c r="B68" s="26"/>
      <c r="C68" s="26"/>
      <c r="D68" s="26"/>
    </row>
    <row r="69" spans="2:4" s="4" customFormat="1" ht="15" customHeight="1">
      <c r="B69" s="26"/>
      <c r="C69" s="26"/>
      <c r="D69" s="26"/>
    </row>
    <row r="70" spans="2:4" s="4" customFormat="1" ht="15" customHeight="1">
      <c r="B70" s="26"/>
      <c r="C70" s="26"/>
      <c r="D70" s="26"/>
    </row>
    <row r="71" spans="2:4" s="4" customFormat="1" ht="15" customHeight="1">
      <c r="B71" s="26"/>
      <c r="C71" s="26"/>
      <c r="D71" s="26"/>
    </row>
    <row r="72" spans="2:4" s="4" customFormat="1" ht="15" customHeight="1">
      <c r="B72" s="26"/>
      <c r="C72" s="26"/>
      <c r="D72" s="26"/>
    </row>
    <row r="73" spans="2:4" s="4" customFormat="1" ht="15" customHeight="1">
      <c r="B73" s="26"/>
      <c r="C73" s="26"/>
      <c r="D73" s="26"/>
    </row>
    <row r="74" spans="2:4" s="4" customFormat="1" ht="15" customHeight="1">
      <c r="B74" s="26"/>
      <c r="C74" s="26"/>
      <c r="D74" s="26"/>
    </row>
    <row r="75" spans="2:4" s="4" customFormat="1" ht="15" customHeight="1">
      <c r="B75" s="26"/>
      <c r="C75" s="26"/>
      <c r="D75" s="26"/>
    </row>
    <row r="76" spans="2:4" s="4" customFormat="1" ht="15" customHeight="1">
      <c r="B76" s="26"/>
      <c r="C76" s="26"/>
      <c r="D76" s="26"/>
    </row>
    <row r="77" spans="2:4" s="4" customFormat="1" ht="15" customHeight="1">
      <c r="B77" s="26"/>
      <c r="C77" s="26"/>
      <c r="D77" s="26"/>
    </row>
    <row r="78" spans="2:4" s="4" customFormat="1" ht="15" customHeight="1">
      <c r="B78" s="26"/>
      <c r="C78" s="26"/>
      <c r="D78" s="26"/>
    </row>
    <row r="79" spans="2:4" s="4" customFormat="1" ht="15" customHeight="1">
      <c r="B79" s="26"/>
      <c r="C79" s="26"/>
      <c r="D79" s="26"/>
    </row>
    <row r="80" spans="2:4" s="4" customFormat="1" ht="15" customHeight="1">
      <c r="B80" s="26"/>
      <c r="C80" s="26"/>
      <c r="D80" s="26"/>
    </row>
    <row r="81" spans="2:4" s="4" customFormat="1" ht="15" customHeight="1">
      <c r="B81" s="26"/>
      <c r="C81" s="26"/>
      <c r="D81" s="26"/>
    </row>
    <row r="82" spans="2:4" s="4" customFormat="1" ht="15" customHeight="1">
      <c r="B82" s="26"/>
      <c r="C82" s="26"/>
      <c r="D82" s="26"/>
    </row>
    <row r="83" spans="2:4" s="4" customFormat="1" ht="15" customHeight="1">
      <c r="B83" s="26"/>
      <c r="C83" s="26"/>
      <c r="D83" s="26"/>
    </row>
    <row r="84" spans="2:4" s="4" customFormat="1" ht="15" customHeight="1">
      <c r="B84" s="26"/>
      <c r="C84" s="26"/>
      <c r="D84" s="26"/>
    </row>
    <row r="85" spans="2:4" s="4" customFormat="1" ht="15" customHeight="1">
      <c r="B85" s="26"/>
      <c r="C85" s="26"/>
      <c r="D85" s="26"/>
    </row>
    <row r="86" spans="2:4" s="4" customFormat="1" ht="15" customHeight="1">
      <c r="B86" s="26"/>
      <c r="C86" s="26"/>
      <c r="D86" s="26"/>
    </row>
    <row r="87" spans="2:4" s="4" customFormat="1" ht="15" customHeight="1">
      <c r="B87" s="26"/>
      <c r="C87" s="26"/>
      <c r="D87" s="26"/>
    </row>
    <row r="88" spans="2:4" s="4" customFormat="1" ht="15" customHeight="1">
      <c r="B88" s="26"/>
      <c r="C88" s="26"/>
      <c r="D88" s="26"/>
    </row>
    <row r="89" spans="2:4" s="4" customFormat="1" ht="15" customHeight="1">
      <c r="B89" s="26"/>
      <c r="C89" s="26"/>
      <c r="D89" s="26"/>
    </row>
    <row r="90" spans="2:4" s="4" customFormat="1" ht="15" customHeight="1">
      <c r="B90" s="26"/>
      <c r="C90" s="26"/>
      <c r="D90" s="26"/>
    </row>
    <row r="91" spans="2:4" s="4" customFormat="1" ht="15" customHeight="1">
      <c r="B91" s="26"/>
      <c r="C91" s="26"/>
      <c r="D91" s="26"/>
    </row>
    <row r="92" spans="2:4" s="4" customFormat="1" ht="15" customHeight="1">
      <c r="B92" s="26"/>
      <c r="C92" s="26"/>
      <c r="D92" s="26"/>
    </row>
    <row r="93" spans="2:4" s="4" customFormat="1" ht="15" customHeight="1">
      <c r="B93" s="26"/>
      <c r="C93" s="26"/>
      <c r="D93" s="26"/>
    </row>
    <row r="94" spans="2:4" s="4" customFormat="1" ht="15" customHeight="1">
      <c r="B94" s="26"/>
      <c r="C94" s="26"/>
      <c r="D94" s="26"/>
    </row>
    <row r="95" spans="2:4" s="4" customFormat="1" ht="15" customHeight="1">
      <c r="B95" s="26"/>
      <c r="C95" s="26"/>
      <c r="D95" s="26"/>
    </row>
    <row r="96" spans="2:4" s="4" customFormat="1" ht="15" customHeight="1">
      <c r="B96" s="26"/>
      <c r="C96" s="26"/>
      <c r="D96" s="26"/>
    </row>
    <row r="97" spans="2:4" s="4" customFormat="1" ht="15" customHeight="1">
      <c r="B97" s="26"/>
      <c r="C97" s="26"/>
      <c r="D97" s="26"/>
    </row>
    <row r="98" spans="2:4" s="4" customFormat="1" ht="15" customHeight="1">
      <c r="B98" s="26"/>
      <c r="C98" s="26"/>
      <c r="D98" s="26"/>
    </row>
    <row r="99" spans="2:4" s="4" customFormat="1" ht="15" customHeight="1">
      <c r="B99" s="26"/>
      <c r="C99" s="26"/>
      <c r="D99" s="26"/>
    </row>
    <row r="100" spans="2:4" s="4" customFormat="1" ht="15" customHeight="1">
      <c r="B100" s="26"/>
      <c r="C100" s="26"/>
      <c r="D100" s="26"/>
    </row>
    <row r="101" spans="2:4" s="4" customFormat="1" ht="15" customHeight="1">
      <c r="B101" s="26"/>
      <c r="C101" s="26"/>
      <c r="D101" s="26"/>
    </row>
    <row r="102" spans="2:4" s="4" customFormat="1" ht="15" customHeight="1">
      <c r="B102" s="26"/>
      <c r="C102" s="26"/>
      <c r="D102" s="26"/>
    </row>
    <row r="103" spans="2:4" s="4" customFormat="1" ht="15" customHeight="1">
      <c r="B103" s="26"/>
      <c r="C103" s="26"/>
      <c r="D103" s="26"/>
    </row>
    <row r="104" spans="2:4" s="4" customFormat="1" ht="15" customHeight="1">
      <c r="B104" s="26"/>
      <c r="C104" s="26"/>
      <c r="D104" s="26"/>
    </row>
    <row r="105" spans="2:4" s="4" customFormat="1" ht="15" customHeight="1">
      <c r="B105" s="26"/>
      <c r="C105" s="26"/>
      <c r="D105" s="26"/>
    </row>
    <row r="106" spans="2:4" s="4" customFormat="1" ht="15" customHeight="1">
      <c r="B106" s="26"/>
      <c r="C106" s="26"/>
      <c r="D106" s="26"/>
    </row>
    <row r="107" spans="2:4" s="4" customFormat="1" ht="15" customHeight="1">
      <c r="B107" s="26"/>
      <c r="C107" s="26"/>
      <c r="D107" s="26"/>
    </row>
    <row r="108" spans="2:4" s="4" customFormat="1" ht="15" customHeight="1">
      <c r="B108" s="26"/>
      <c r="C108" s="26"/>
      <c r="D108" s="26"/>
    </row>
    <row r="109" spans="2:4" s="4" customFormat="1" ht="15" customHeight="1">
      <c r="B109" s="26"/>
      <c r="C109" s="26"/>
      <c r="D109" s="26"/>
    </row>
    <row r="110" spans="2:4" s="4" customFormat="1" ht="15" customHeight="1">
      <c r="B110" s="26"/>
      <c r="C110" s="26"/>
      <c r="D110" s="26"/>
    </row>
    <row r="111" spans="2:4" s="4" customFormat="1" ht="15" customHeight="1">
      <c r="B111" s="26"/>
      <c r="C111" s="26"/>
      <c r="D111" s="26"/>
    </row>
    <row r="112" spans="2:4" s="4" customFormat="1" ht="15" customHeight="1">
      <c r="B112" s="26"/>
      <c r="C112" s="26"/>
      <c r="D112" s="26"/>
    </row>
    <row r="113" spans="2:4" s="4" customFormat="1" ht="15" customHeight="1">
      <c r="B113" s="26"/>
      <c r="C113" s="26"/>
      <c r="D113" s="26"/>
    </row>
    <row r="114" spans="2:4" s="4" customFormat="1" ht="15" customHeight="1">
      <c r="B114" s="26"/>
      <c r="C114" s="26"/>
      <c r="D114" s="26"/>
    </row>
    <row r="115" spans="2:4" s="4" customFormat="1" ht="15" customHeight="1">
      <c r="B115" s="26"/>
      <c r="C115" s="26"/>
      <c r="D115" s="26"/>
    </row>
    <row r="116" spans="2:4" s="4" customFormat="1" ht="15" customHeight="1">
      <c r="B116" s="26"/>
      <c r="C116" s="26"/>
      <c r="D116" s="26"/>
    </row>
    <row r="117" spans="2:4" s="4" customFormat="1" ht="15" customHeight="1">
      <c r="B117" s="26"/>
      <c r="C117" s="26"/>
      <c r="D117" s="26"/>
    </row>
    <row r="118" spans="2:4" s="4" customFormat="1" ht="15" customHeight="1">
      <c r="B118" s="26"/>
      <c r="C118" s="26"/>
      <c r="D118" s="26"/>
    </row>
    <row r="119" spans="2:4" s="4" customFormat="1" ht="15" customHeight="1">
      <c r="B119" s="26"/>
      <c r="C119" s="26"/>
      <c r="D119" s="26"/>
    </row>
    <row r="120" spans="2:4" s="4" customFormat="1" ht="15" customHeight="1">
      <c r="B120" s="26"/>
      <c r="C120" s="26"/>
      <c r="D120" s="26"/>
    </row>
    <row r="121" spans="2:4" s="4" customFormat="1" ht="15" customHeight="1">
      <c r="B121" s="26"/>
      <c r="C121" s="26"/>
      <c r="D121" s="26"/>
    </row>
    <row r="122" spans="2:4" s="4" customFormat="1" ht="15" customHeight="1">
      <c r="B122" s="26"/>
      <c r="C122" s="26"/>
      <c r="D122" s="26"/>
    </row>
    <row r="123" spans="2:4" s="4" customFormat="1" ht="15" customHeight="1">
      <c r="B123" s="26"/>
      <c r="C123" s="26"/>
      <c r="D123" s="26"/>
    </row>
    <row r="124" spans="2:4" s="4" customFormat="1" ht="15" customHeight="1">
      <c r="B124" s="26"/>
      <c r="C124" s="26"/>
      <c r="D124" s="26"/>
    </row>
    <row r="125" spans="2:4" s="4" customFormat="1" ht="15" customHeight="1">
      <c r="B125" s="26"/>
      <c r="C125" s="26"/>
      <c r="D125" s="26"/>
    </row>
    <row r="126" spans="2:4" s="4" customFormat="1" ht="15" customHeight="1">
      <c r="B126" s="26"/>
      <c r="C126" s="26"/>
      <c r="D126" s="26"/>
    </row>
    <row r="127" spans="2:4" s="4" customFormat="1" ht="15" customHeight="1">
      <c r="B127" s="26"/>
      <c r="C127" s="26"/>
      <c r="D127" s="26"/>
    </row>
    <row r="128" spans="2:4" s="4" customFormat="1" ht="15" customHeight="1">
      <c r="B128" s="26"/>
      <c r="C128" s="26"/>
      <c r="D128" s="26"/>
    </row>
    <row r="129" spans="2:4" s="4" customFormat="1" ht="15" customHeight="1">
      <c r="B129" s="26"/>
      <c r="C129" s="26"/>
      <c r="D129" s="26"/>
    </row>
  </sheetData>
  <mergeCells count="5">
    <mergeCell ref="A20:D20"/>
    <mergeCell ref="A3:D3"/>
    <mergeCell ref="A1:D1"/>
    <mergeCell ref="A5:D5"/>
    <mergeCell ref="A8:D8"/>
  </mergeCells>
  <phoneticPr fontId="0" type="noConversion"/>
  <printOptions horizontalCentered="1"/>
  <pageMargins left="0.19685039370078741" right="0.19685039370078741" top="0.35433070866141736" bottom="0.31496062992125984" header="0" footer="0.15748031496062992"/>
  <pageSetup scale="77" orientation="landscape" r:id="rId1"/>
  <headerFooter alignWithMargins="0">
    <oddHeader>&amp;C&amp;"Times"&amp;9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M315"/>
  <sheetViews>
    <sheetView zoomScaleNormal="100" workbookViewId="0">
      <selection sqref="A1:D1"/>
    </sheetView>
  </sheetViews>
  <sheetFormatPr defaultColWidth="9.28515625" defaultRowHeight="10.199999999999999"/>
  <cols>
    <col min="1" max="1" width="2.85546875" style="2" customWidth="1"/>
    <col min="2" max="2" width="44.85546875" style="2" bestFit="1" customWidth="1"/>
    <col min="3" max="3" width="40.42578125" style="2" bestFit="1" customWidth="1"/>
    <col min="4" max="4" width="18.28515625" style="2" bestFit="1" customWidth="1"/>
    <col min="5" max="5" width="18.85546875" style="2" bestFit="1" customWidth="1"/>
    <col min="6" max="6" width="18.140625" style="2" bestFit="1" customWidth="1"/>
    <col min="7" max="7" width="18.42578125" style="2" bestFit="1" customWidth="1"/>
    <col min="8" max="8" width="17.28515625" style="2" bestFit="1" customWidth="1"/>
    <col min="9" max="10" width="18.7109375" style="2" bestFit="1" customWidth="1"/>
    <col min="11" max="11" width="15" style="2" bestFit="1" customWidth="1"/>
    <col min="12" max="12" width="18.7109375" style="2" bestFit="1" customWidth="1"/>
    <col min="13" max="13" width="10.140625" style="2" bestFit="1" customWidth="1"/>
    <col min="14" max="16384" width="9.28515625" style="2"/>
  </cols>
  <sheetData>
    <row r="1" spans="1:13" ht="13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40.799999999999997">
      <c r="B2" s="53" t="s">
        <v>14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/>
      <c r="I2"/>
      <c r="J2"/>
      <c r="K2"/>
      <c r="L2"/>
      <c r="M2"/>
    </row>
    <row r="3" spans="1:13">
      <c r="B3" s="53" t="s">
        <v>14</v>
      </c>
      <c r="C3" s="54" t="s">
        <v>24</v>
      </c>
      <c r="D3" s="54" t="s">
        <v>24</v>
      </c>
      <c r="E3" s="54" t="s">
        <v>24</v>
      </c>
      <c r="F3" s="54" t="s">
        <v>24</v>
      </c>
      <c r="G3" s="54" t="s">
        <v>24</v>
      </c>
      <c r="H3"/>
      <c r="I3"/>
      <c r="J3"/>
      <c r="K3"/>
      <c r="L3"/>
      <c r="M3"/>
    </row>
    <row r="4" spans="1:13">
      <c r="A4"/>
      <c r="B4" s="28" t="s">
        <v>34</v>
      </c>
      <c r="C4" s="36">
        <v>310312907.54000002</v>
      </c>
      <c r="D4" s="36">
        <v>406887262.00999999</v>
      </c>
      <c r="E4" s="27">
        <v>1171672485</v>
      </c>
      <c r="F4" s="27">
        <v>1319742240</v>
      </c>
      <c r="G4" s="27">
        <v>1270711492</v>
      </c>
      <c r="H4"/>
      <c r="I4"/>
      <c r="J4"/>
      <c r="K4"/>
      <c r="L4"/>
      <c r="M4"/>
    </row>
    <row r="5" spans="1:13">
      <c r="A5"/>
      <c r="B5" s="28" t="s">
        <v>35</v>
      </c>
      <c r="C5" s="36">
        <v>7857.19</v>
      </c>
      <c r="D5" s="27"/>
      <c r="E5" s="27"/>
      <c r="F5" s="27"/>
      <c r="G5" s="27"/>
      <c r="H5"/>
      <c r="I5"/>
      <c r="J5"/>
      <c r="K5"/>
      <c r="L5"/>
      <c r="M5"/>
    </row>
    <row r="6" spans="1:13">
      <c r="A6"/>
      <c r="B6" s="28" t="s">
        <v>19</v>
      </c>
      <c r="C6" s="36">
        <v>310320764.73000002</v>
      </c>
      <c r="D6" s="36">
        <v>406887262.00999999</v>
      </c>
      <c r="E6" s="27">
        <v>1171672485</v>
      </c>
      <c r="F6" s="27">
        <v>1319742240</v>
      </c>
      <c r="G6" s="27">
        <v>1270711492</v>
      </c>
      <c r="H6"/>
      <c r="I6"/>
      <c r="J6"/>
      <c r="K6"/>
      <c r="L6"/>
      <c r="M6"/>
    </row>
    <row r="7" spans="1:13">
      <c r="A7"/>
      <c r="B7" s="28" t="s">
        <v>36</v>
      </c>
      <c r="C7" s="36">
        <v>1075485136.01</v>
      </c>
      <c r="D7" s="36">
        <v>1165204600.3</v>
      </c>
      <c r="E7" s="27">
        <v>1284268389</v>
      </c>
      <c r="F7" s="27">
        <v>1474507808</v>
      </c>
      <c r="G7" s="27">
        <v>1491157715</v>
      </c>
      <c r="H7"/>
      <c r="I7"/>
      <c r="J7"/>
      <c r="K7"/>
      <c r="L7"/>
      <c r="M7"/>
    </row>
    <row r="8" spans="1:13">
      <c r="A8"/>
      <c r="B8" s="28" t="s">
        <v>37</v>
      </c>
      <c r="C8" s="36">
        <v>9239283.8599999994</v>
      </c>
      <c r="D8" s="36">
        <v>19853595.079999998</v>
      </c>
      <c r="E8" s="27">
        <v>19946698</v>
      </c>
      <c r="F8" s="27">
        <v>19227274</v>
      </c>
      <c r="G8" s="27">
        <v>23872221</v>
      </c>
      <c r="H8"/>
      <c r="I8"/>
      <c r="J8"/>
      <c r="K8"/>
      <c r="L8"/>
      <c r="M8"/>
    </row>
    <row r="9" spans="1:13">
      <c r="A9"/>
      <c r="B9" s="28" t="s">
        <v>20</v>
      </c>
      <c r="C9" s="36">
        <v>1084724419.8699999</v>
      </c>
      <c r="D9" s="36">
        <v>1185058195.3800001</v>
      </c>
      <c r="E9" s="27">
        <v>1304215087</v>
      </c>
      <c r="F9" s="27">
        <v>1493735082</v>
      </c>
      <c r="G9" s="27">
        <v>1515029936</v>
      </c>
      <c r="H9"/>
      <c r="I9"/>
      <c r="J9"/>
      <c r="K9"/>
      <c r="L9"/>
      <c r="M9"/>
    </row>
    <row r="10" spans="1:13">
      <c r="A10"/>
      <c r="B10" s="28" t="s">
        <v>21</v>
      </c>
      <c r="C10" s="36">
        <v>-774403655.13999999</v>
      </c>
      <c r="D10" s="36">
        <v>-778170933.37</v>
      </c>
      <c r="E10" s="27">
        <v>-132542602</v>
      </c>
      <c r="F10" s="27">
        <v>-173992842</v>
      </c>
      <c r="G10" s="27">
        <v>-244318444</v>
      </c>
      <c r="H10"/>
      <c r="I10"/>
      <c r="J10"/>
      <c r="K10"/>
      <c r="L10"/>
      <c r="M10"/>
    </row>
    <row r="11" spans="1:13">
      <c r="A11"/>
      <c r="B11" s="28" t="s">
        <v>38</v>
      </c>
      <c r="C11" s="27"/>
      <c r="D11" s="51">
        <v>0</v>
      </c>
      <c r="E11" s="27">
        <v>133500000</v>
      </c>
      <c r="F11" s="27">
        <v>175816702</v>
      </c>
      <c r="G11" s="27">
        <v>249146298</v>
      </c>
      <c r="H11"/>
      <c r="I11"/>
      <c r="J11"/>
      <c r="K11"/>
      <c r="L11"/>
      <c r="M11"/>
    </row>
    <row r="12" spans="1:13">
      <c r="A12"/>
      <c r="B12" s="28" t="s">
        <v>39</v>
      </c>
      <c r="C12" s="36">
        <v>56535838.890000001</v>
      </c>
      <c r="D12" s="36">
        <v>5308912</v>
      </c>
      <c r="E12" s="27">
        <v>2000000</v>
      </c>
      <c r="F12" s="27">
        <v>2000000</v>
      </c>
      <c r="G12" s="27">
        <v>5000000</v>
      </c>
      <c r="H12"/>
      <c r="I12"/>
      <c r="J12"/>
      <c r="K12"/>
      <c r="L12"/>
      <c r="M12"/>
    </row>
    <row r="13" spans="1:13">
      <c r="A13"/>
      <c r="B13" s="28" t="s">
        <v>15</v>
      </c>
      <c r="C13" s="27"/>
      <c r="D13" s="36">
        <v>4655906.99</v>
      </c>
      <c r="E13" s="27">
        <v>4839761</v>
      </c>
      <c r="F13" s="27">
        <v>3797159</v>
      </c>
      <c r="G13" s="27">
        <v>3621019</v>
      </c>
      <c r="H13"/>
      <c r="I13"/>
      <c r="J13"/>
      <c r="K13"/>
      <c r="L13"/>
      <c r="M13"/>
    </row>
    <row r="14" spans="1:13">
      <c r="A14"/>
      <c r="B14" s="28" t="s">
        <v>16</v>
      </c>
      <c r="C14" s="27"/>
      <c r="D14" s="36">
        <v>-1081836</v>
      </c>
      <c r="E14" s="27">
        <v>-3797159</v>
      </c>
      <c r="F14" s="27">
        <v>-3621019</v>
      </c>
      <c r="G14" s="27">
        <v>-3448873</v>
      </c>
      <c r="H14"/>
      <c r="I14"/>
      <c r="J14"/>
      <c r="K14"/>
      <c r="L14"/>
      <c r="M14"/>
    </row>
    <row r="15" spans="1:13">
      <c r="A15"/>
      <c r="B15" s="28" t="s">
        <v>22</v>
      </c>
      <c r="C15" s="36">
        <v>-56535838.890000001</v>
      </c>
      <c r="D15" s="36">
        <v>-1734841</v>
      </c>
      <c r="E15" s="27">
        <v>132542602</v>
      </c>
      <c r="F15" s="27">
        <v>173992842</v>
      </c>
      <c r="G15" s="27">
        <v>244318444</v>
      </c>
      <c r="H15"/>
      <c r="I15"/>
      <c r="J15"/>
      <c r="K15"/>
      <c r="L15"/>
      <c r="M15"/>
    </row>
    <row r="16" spans="1:13">
      <c r="A16"/>
      <c r="B16" s="28" t="s">
        <v>23</v>
      </c>
      <c r="C16" s="36">
        <v>-830939494.03999996</v>
      </c>
      <c r="D16" s="36">
        <v>-779905774.37</v>
      </c>
      <c r="E16" s="52">
        <v>0</v>
      </c>
      <c r="F16" s="52">
        <v>0</v>
      </c>
      <c r="G16" s="52">
        <v>0</v>
      </c>
      <c r="H16"/>
      <c r="I16"/>
      <c r="J16"/>
      <c r="K16"/>
      <c r="L16"/>
      <c r="M16"/>
    </row>
    <row r="17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>
      <c r="A19"/>
      <c r="B19"/>
      <c r="C19" s="37"/>
      <c r="D19" s="37"/>
      <c r="E19" s="37"/>
      <c r="F19" s="37"/>
      <c r="G19" s="37"/>
      <c r="H19"/>
      <c r="I19"/>
      <c r="J19"/>
      <c r="K19"/>
      <c r="L19"/>
      <c r="M19"/>
    </row>
    <row r="20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A21"/>
      <c r="B21"/>
      <c r="C21"/>
      <c r="D21"/>
      <c r="E21"/>
      <c r="F21"/>
      <c r="G21"/>
      <c r="H21"/>
      <c r="I21"/>
      <c r="J21"/>
      <c r="K21"/>
      <c r="L21"/>
    </row>
    <row r="22" spans="1:13">
      <c r="A22"/>
      <c r="B22"/>
      <c r="C22"/>
      <c r="D22"/>
      <c r="E22"/>
      <c r="F22"/>
      <c r="G22"/>
      <c r="H22"/>
      <c r="I22"/>
      <c r="J22"/>
    </row>
    <row r="23" spans="1:13">
      <c r="A23"/>
      <c r="B23"/>
      <c r="C23"/>
      <c r="D23"/>
      <c r="E23"/>
      <c r="F23"/>
      <c r="G23"/>
      <c r="H23"/>
      <c r="I23"/>
      <c r="J23"/>
    </row>
    <row r="24" spans="1:13">
      <c r="A24"/>
      <c r="B24"/>
      <c r="C24"/>
      <c r="D24"/>
      <c r="E24"/>
      <c r="F24"/>
      <c r="G24"/>
      <c r="H24"/>
      <c r="I24"/>
      <c r="J24"/>
    </row>
    <row r="25" spans="1:13">
      <c r="A25"/>
      <c r="B25"/>
      <c r="C25"/>
      <c r="D25"/>
      <c r="E25"/>
      <c r="F25"/>
      <c r="G25"/>
      <c r="H25"/>
      <c r="I25"/>
      <c r="J25"/>
    </row>
    <row r="26" spans="1:13">
      <c r="A26"/>
      <c r="B26"/>
      <c r="C26"/>
      <c r="D26"/>
      <c r="E26"/>
      <c r="F26"/>
      <c r="G26"/>
      <c r="H26"/>
      <c r="I26"/>
      <c r="J26"/>
    </row>
    <row r="27" spans="1:13">
      <c r="A27"/>
      <c r="B27"/>
      <c r="C27"/>
      <c r="D27"/>
      <c r="E27"/>
      <c r="F27"/>
      <c r="G27"/>
      <c r="H27"/>
      <c r="I27"/>
      <c r="J27"/>
    </row>
    <row r="28" spans="1:13">
      <c r="A28"/>
      <c r="B28"/>
      <c r="C28"/>
      <c r="D28"/>
      <c r="E28"/>
      <c r="F28"/>
      <c r="G28"/>
      <c r="H28"/>
      <c r="I28"/>
      <c r="J28"/>
    </row>
    <row r="29" spans="1:13">
      <c r="A29"/>
      <c r="B29"/>
      <c r="C29"/>
      <c r="D29"/>
      <c r="E29"/>
      <c r="F29"/>
      <c r="G29"/>
      <c r="H29"/>
      <c r="I29"/>
      <c r="J29"/>
    </row>
    <row r="30" spans="1:13">
      <c r="A30"/>
      <c r="B30"/>
      <c r="C30"/>
      <c r="D30"/>
      <c r="E30"/>
      <c r="F30"/>
      <c r="G30"/>
      <c r="H30"/>
      <c r="I30"/>
      <c r="J30"/>
    </row>
    <row r="31" spans="1:13">
      <c r="A31"/>
      <c r="B31"/>
      <c r="C31"/>
      <c r="D31"/>
      <c r="E31"/>
      <c r="F31"/>
      <c r="G31"/>
      <c r="H31"/>
      <c r="I31"/>
      <c r="J31"/>
    </row>
    <row r="32" spans="1:13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B34"/>
      <c r="C34"/>
      <c r="D34"/>
      <c r="E34"/>
      <c r="F34"/>
      <c r="G34"/>
      <c r="H34"/>
      <c r="I34"/>
      <c r="J34"/>
    </row>
    <row r="35" spans="1:10">
      <c r="B35"/>
      <c r="C35"/>
      <c r="D35"/>
      <c r="E35"/>
      <c r="F35"/>
      <c r="G35"/>
      <c r="H35"/>
      <c r="I35"/>
      <c r="J35"/>
    </row>
    <row r="36" spans="1:10">
      <c r="B36"/>
      <c r="C36"/>
      <c r="D36"/>
      <c r="E36"/>
      <c r="F36"/>
      <c r="G36"/>
      <c r="H36"/>
      <c r="I36"/>
      <c r="J36"/>
    </row>
    <row r="37" spans="1:10">
      <c r="B37"/>
      <c r="C37"/>
      <c r="D37"/>
      <c r="E37"/>
      <c r="F37"/>
      <c r="G37"/>
      <c r="H37"/>
      <c r="I37"/>
      <c r="J37"/>
    </row>
    <row r="38" spans="1:10">
      <c r="B38"/>
      <c r="C38"/>
      <c r="D38"/>
      <c r="E38"/>
      <c r="F38"/>
      <c r="G38"/>
      <c r="H38"/>
      <c r="I38"/>
      <c r="J38"/>
    </row>
    <row r="39" spans="1:10">
      <c r="B39"/>
      <c r="C39"/>
      <c r="D39"/>
      <c r="E39"/>
      <c r="F39"/>
      <c r="G39"/>
      <c r="H39"/>
      <c r="I39"/>
      <c r="J39"/>
    </row>
    <row r="40" spans="1:10">
      <c r="B40"/>
      <c r="C40"/>
      <c r="D40"/>
      <c r="E40"/>
      <c r="F40"/>
      <c r="G40"/>
      <c r="H40"/>
      <c r="I40"/>
      <c r="J40"/>
    </row>
    <row r="41" spans="1:10">
      <c r="B41"/>
      <c r="C41"/>
      <c r="D41"/>
      <c r="E41"/>
      <c r="F41"/>
      <c r="G41"/>
      <c r="H41"/>
      <c r="I41"/>
      <c r="J41"/>
    </row>
    <row r="42" spans="1:10">
      <c r="B42"/>
      <c r="C42"/>
      <c r="D42"/>
      <c r="E42"/>
      <c r="F42"/>
      <c r="G42"/>
      <c r="H42"/>
      <c r="I42"/>
      <c r="J42"/>
    </row>
    <row r="43" spans="1:10">
      <c r="B43"/>
      <c r="C43"/>
      <c r="D43"/>
      <c r="E43"/>
      <c r="F43"/>
      <c r="G43"/>
      <c r="H43"/>
      <c r="I43"/>
      <c r="J43"/>
    </row>
    <row r="44" spans="1:10">
      <c r="B44"/>
      <c r="C44"/>
      <c r="D44"/>
      <c r="E44"/>
      <c r="F44"/>
      <c r="G44"/>
      <c r="H44"/>
      <c r="I44"/>
      <c r="J44"/>
    </row>
    <row r="45" spans="1:10"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B47"/>
      <c r="C47"/>
      <c r="D47"/>
      <c r="E47"/>
      <c r="F47"/>
      <c r="G47"/>
      <c r="H47"/>
      <c r="I47"/>
      <c r="J47"/>
    </row>
    <row r="48" spans="1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D1"/>
    </sheetView>
  </sheetViews>
  <sheetFormatPr defaultRowHeight="10.199999999999999"/>
  <cols>
    <col min="1" max="1" width="16.28515625" customWidth="1"/>
  </cols>
  <sheetData>
    <row r="1" spans="1:1">
      <c r="A1" s="30" t="s">
        <v>25</v>
      </c>
    </row>
    <row r="2" spans="1:1">
      <c r="A2" s="30" t="s">
        <v>26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Sažetak</vt:lpstr>
      <vt:lpstr>BW upit</vt:lpstr>
      <vt:lpstr>Tekst varijable</vt:lpstr>
      <vt:lpstr>DF_GRID_2</vt:lpstr>
      <vt:lpstr>'BW upit'!Podrucje_ispisa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PONN01PR Opći dio za narodne novine</dc:title>
  <dc:creator>I027330</dc:creator>
  <cp:lastModifiedBy>Andreja Sladoljev</cp:lastModifiedBy>
  <dcterms:created xsi:type="dcterms:W3CDTF">2006-05-18T10:01:57Z</dcterms:created>
  <dcterms:modified xsi:type="dcterms:W3CDTF">2023-11-30T09:40:44Z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PONN01PR Opći dio za narodne novine.xls</vt:lpwstr>
  </property>
  <property fmtid="{D5CDD505-2E9C-101B-9397-08002B2CF9AE}" pid="4" name="_NewReviewCycle">
    <vt:lpwstr/>
  </property>
  <property fmtid="{D5CDD505-2E9C-101B-9397-08002B2CF9AE}" pid="10" name="BExAnalyzer_Activesheet">
    <vt:lpwstr>NN Opći dio</vt:lpwstr>
  </property>
</Properties>
</file>